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4TO TRIMESTRE\"/>
    </mc:Choice>
  </mc:AlternateContent>
  <xr:revisionPtr revIDLastSave="0" documentId="13_ncr:1_{80FA3A2E-BEC5-4414-984E-99AE7C622E94}" xr6:coauthVersionLast="36" xr6:coauthVersionMax="36" xr10:uidLastSave="{00000000-0000-0000-0000-000000000000}"/>
  <workbookProtection workbookPassword="F376" lockStructure="1"/>
  <bookViews>
    <workbookView xWindow="0" yWindow="0" windowWidth="28800" windowHeight="11880" xr2:uid="{00000000-000D-0000-FFFF-FFFF00000000}"/>
  </bookViews>
  <sheets>
    <sheet name="EFE" sheetId="1" r:id="rId1"/>
  </sheets>
  <definedNames>
    <definedName name="ANEXO">#REF!</definedName>
    <definedName name="_xlnm.Print_Area" localSheetId="0">EFE!$A$1:$E$79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C56" i="1"/>
  <c r="D55" i="1"/>
  <c r="C55" i="1"/>
  <c r="D51" i="1"/>
  <c r="D50" i="1" s="1"/>
  <c r="D60" i="1" s="1"/>
  <c r="D62" i="1" s="1"/>
  <c r="C51" i="1"/>
  <c r="C50" i="1" s="1"/>
  <c r="D43" i="1"/>
  <c r="C43" i="1"/>
  <c r="D39" i="1"/>
  <c r="D47" i="1" s="1"/>
  <c r="C39" i="1"/>
  <c r="D19" i="1"/>
  <c r="C19" i="1"/>
  <c r="D8" i="1"/>
  <c r="D36" i="1" s="1"/>
  <c r="C8" i="1"/>
  <c r="C60" i="1" l="1"/>
  <c r="C47" i="1"/>
  <c r="C36" i="1"/>
  <c r="C62" i="1"/>
  <c r="C65" i="1" s="1"/>
</calcChain>
</file>

<file path=xl/sharedStrings.xml><?xml version="1.0" encoding="utf-8"?>
<sst xmlns="http://schemas.openxmlformats.org/spreadsheetml/2006/main" count="66" uniqueCount="58">
  <si>
    <t>UNIVERSIDAD AUTÓNOMA DE CHIHUAHUA</t>
  </si>
  <si>
    <t>Estado de Flujos de Efectivo</t>
  </si>
  <si>
    <t>2024</t>
  </si>
  <si>
    <t>2023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</si>
  <si>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</si>
  <si>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</si>
  <si>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</si>
  <si>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</si>
  <si>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</si>
  <si>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</si>
  <si>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</si>
  <si>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</si>
  <si>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</si>
  <si>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</si>
  <si>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</si>
  <si>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</si>
  <si>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</si>
  <si>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</si>
  <si>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</si>
  <si>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</si>
  <si>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</si>
  <si>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</si>
  <si>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</si>
  <si>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</si>
  <si>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</si>
  <si>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</si>
  <si>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</si>
  <si>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</si>
  <si>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</si>
  <si>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</si>
  <si>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</si>
  <si>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</si>
  <si>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</si>
  <si>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</si>
  <si>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</si>
  <si>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</si>
  <si>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</si>
  <si>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</si>
  <si>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</si>
  <si>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</si>
  <si>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</si>
  <si>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</si>
  <si>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</si>
  <si>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</si>
  <si>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</si>
  <si>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</si>
  <si>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</si>
  <si>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</si>
  <si>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</si>
  <si>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</si>
  <si>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</si>
  <si>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</si>
  <si>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“Bajo protesta de decir verdad declaramos que los Estados Financieros y sus notas, son razonablemente correctos y son responsabilidad del emisor.”</t>
  </si>
  <si>
    <t xml:space="preserve">       LIC. ALBERTO ELOY ESPINO DICKENS</t>
  </si>
  <si>
    <t xml:space="preserve">               DIRECTOR ADMINSTRATIVO</t>
  </si>
  <si>
    <t>Del 01 de enero al 31 de diciembre de 2024 y del 01 de enero al 31 de diciembre de 2023</t>
  </si>
  <si>
    <t>MTRO. LUIS ALFONSO RIVERA CAMPOS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</si>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</sst>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/>
  </cellStyleXfs>
  <cellXfs count="63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3" fillId="0" borderId="0" xfId="0" applyNumberFormat="1" applyFont="1" applyFill="1" applyBorder="1" applyProtection="1"/>
    <xf numFmtId="4" fontId="5" fillId="0" borderId="0" xfId="1" applyNumberFormat="1" applyFont="1" applyFill="1" applyBorder="1" applyAlignment="1" applyProtection="1">
      <alignment horizontal="right" vertical="center"/>
    </xf>
    <xf numFmtId="43" fontId="2" fillId="0" borderId="0" xfId="0" applyNumberFormat="1" applyFont="1" applyFill="1" applyBorder="1" applyProtection="1"/>
    <xf numFmtId="4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1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right"/>
    </xf>
    <xf numFmtId="4" fontId="5" fillId="0" borderId="0" xfId="0" applyNumberFormat="1" applyFont="1" applyFill="1" applyBorder="1" applyAlignment="1" applyProtection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 applyAlignment="1" applyProtection="1">
      <alignment horizontal="justify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11" fillId="0" borderId="0" xfId="0" applyNumberFormat="1" applyFont="1" applyFill="1" applyBorder="1" applyProtection="1"/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justify" vertical="center"/>
    </xf>
    <xf numFmtId="0" fontId="5" fillId="0" borderId="4" xfId="0" applyNumberFormat="1" applyFont="1" applyFill="1" applyBorder="1" applyAlignment="1" applyProtection="1">
      <alignment horizontal="left" vertical="center" indent="2"/>
    </xf>
    <xf numFmtId="4" fontId="5" fillId="0" borderId="5" xfId="1" applyNumberFormat="1" applyFont="1" applyFill="1" applyBorder="1" applyAlignment="1" applyProtection="1">
      <alignment horizontal="right" vertical="center"/>
    </xf>
    <xf numFmtId="0" fontId="6" fillId="0" borderId="4" xfId="0" applyNumberFormat="1" applyFont="1" applyFill="1" applyBorder="1" applyAlignment="1" applyProtection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NumberFormat="1" applyFont="1" applyFill="1" applyBorder="1" applyAlignment="1" applyProtection="1">
      <alignment vertical="center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4" fillId="0" borderId="5" xfId="1" applyNumberFormat="1" applyFont="1" applyFill="1" applyBorder="1" applyAlignment="1" applyProtection="1">
      <alignment horizontal="right" vertical="center"/>
    </xf>
    <xf numFmtId="0" fontId="6" fillId="0" borderId="4" xfId="0" applyNumberFormat="1" applyFont="1" applyFill="1" applyBorder="1" applyAlignment="1" applyProtection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 applyProtection="1">
      <alignment horizontal="right" vertical="center"/>
    </xf>
    <xf numFmtId="4" fontId="6" fillId="0" borderId="5" xfId="0" applyNumberFormat="1" applyFont="1" applyFill="1" applyBorder="1" applyAlignment="1" applyProtection="1">
      <alignment horizontal="right" vertical="center"/>
    </xf>
    <xf numFmtId="0" fontId="6" fillId="0" borderId="4" xfId="0" applyNumberFormat="1" applyFont="1" applyFill="1" applyBorder="1" applyAlignment="1" applyProtection="1">
      <alignment horizontal="left" vertical="center" indent="5"/>
    </xf>
    <xf numFmtId="4" fontId="6" fillId="0" borderId="5" xfId="0" applyNumberFormat="1" applyFont="1" applyFill="1" applyBorder="1" applyAlignment="1" applyProtection="1">
      <alignment horizontal="right" vertical="center"/>
      <protection locked="0"/>
    </xf>
    <xf numFmtId="4" fontId="11" fillId="0" borderId="5" xfId="0" applyNumberFormat="1" applyFont="1" applyFill="1" applyBorder="1" applyProtection="1"/>
    <xf numFmtId="4" fontId="4" fillId="0" borderId="5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NumberFormat="1" applyFont="1" applyFill="1" applyBorder="1" applyAlignment="1" applyProtection="1">
      <alignment vertical="center" wrapText="1"/>
    </xf>
    <xf numFmtId="0" fontId="5" fillId="2" borderId="9" xfId="0" applyNumberFormat="1" applyFont="1" applyFill="1" applyBorder="1" applyAlignment="1" applyProtection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Protection="1">
      <protection locked="0"/>
    </xf>
    <xf numFmtId="0" fontId="10" fillId="0" borderId="0" xfId="0" applyNumberFormat="1" applyFont="1" applyFill="1" applyBorder="1" applyProtection="1">
      <protection locked="0"/>
    </xf>
    <xf numFmtId="0" fontId="3" fillId="0" borderId="0" xfId="0" applyNumberFormat="1" applyFont="1" applyFill="1" applyBorder="1" applyProtection="1">
      <protection locked="0"/>
    </xf>
    <xf numFmtId="0" fontId="13" fillId="0" borderId="0" xfId="0" applyNumberFormat="1" applyFont="1" applyFill="1" applyBorder="1" applyProtection="1"/>
    <xf numFmtId="0" fontId="6" fillId="0" borderId="0" xfId="0" applyNumberFormat="1" applyFont="1" applyFill="1" applyBorder="1" applyProtection="1"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 vertical="top"/>
      <protection locked="0"/>
    </xf>
    <xf numFmtId="3" fontId="6" fillId="0" borderId="12" xfId="0" applyNumberFormat="1" applyFont="1" applyFill="1" applyBorder="1" applyProtection="1">
      <protection locked="0"/>
    </xf>
    <xf numFmtId="3" fontId="14" fillId="0" borderId="0" xfId="0" applyNumberFormat="1" applyFont="1" applyFill="1" applyBorder="1" applyAlignment="1" applyProtection="1">
      <alignment horizontal="center" vertical="top" wrapText="1"/>
      <protection locked="0"/>
    </xf>
    <xf numFmtId="0" fontId="6" fillId="0" borderId="4" xfId="0" applyNumberFormat="1" applyFont="1" applyFill="1" applyBorder="1" applyAlignment="1" applyProtection="1">
      <alignment horizontal="justify" vertical="center"/>
    </xf>
    <xf numFmtId="0" fontId="6" fillId="0" borderId="0" xfId="0" applyNumberFormat="1" applyFont="1" applyFill="1" applyBorder="1" applyAlignment="1" applyProtection="1">
      <alignment horizontal="justify" vertical="center"/>
    </xf>
    <xf numFmtId="0" fontId="6" fillId="0" borderId="5" xfId="0" applyNumberFormat="1" applyFont="1" applyFill="1" applyBorder="1" applyAlignment="1" applyProtection="1">
      <alignment horizontal="justify" vertical="center"/>
    </xf>
    <xf numFmtId="0" fontId="6" fillId="0" borderId="6" xfId="0" applyNumberFormat="1" applyFont="1" applyFill="1" applyBorder="1" applyAlignment="1" applyProtection="1">
      <alignment horizontal="justify" vertical="center"/>
    </xf>
    <xf numFmtId="0" fontId="6" fillId="0" borderId="7" xfId="0" applyNumberFormat="1" applyFont="1" applyFill="1" applyBorder="1" applyAlignment="1" applyProtection="1">
      <alignment horizontal="justify" vertical="center"/>
    </xf>
    <xf numFmtId="0" fontId="6" fillId="0" borderId="8" xfId="0" applyNumberFormat="1" applyFont="1" applyFill="1" applyBorder="1" applyAlignment="1" applyProtection="1">
      <alignment horizontal="justify" vertical="center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285751</xdr:colOff>
      <xdr:row>75</xdr:row>
      <xdr:rowOff>154775</xdr:rowOff>
    </xdr:from>
    <xdr:to>
      <xdr:col>1</xdr:col>
      <xdr:colOff>2988469</xdr:colOff>
      <xdr:row>75</xdr:row>
      <xdr:rowOff>154775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D25846C-00FB-4EB4-9A06-CC957E40765A}"/>
            </a:ext>
          </a:extLst>
        </xdr:cNvPr>
        <xdr:cNvCxnSpPr/>
      </xdr:nvCxnSpPr>
      <xdr:spPr>
        <a:xfrm>
          <a:off x="285751" y="10689425"/>
          <a:ext cx="300751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view="pageBreakPreview" topLeftCell="A46" zoomScaleNormal="100" zoomScaleSheetLayoutView="100" workbookViewId="0">
      <selection activeCell="C72" sqref="C72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6.42578125" style="2" customWidth="1"/>
    <col min="5" max="5" width="7.140625" style="2" customWidth="1"/>
    <col min="6" max="6" width="12.85546875" style="2" bestFit="1" customWidth="1"/>
    <col min="7" max="7" width="11.42578125" style="2" customWidth="1"/>
    <col min="8" max="16384" width="11.42578125" style="2"/>
  </cols>
  <sheetData>
    <row r="1" spans="1:9" x14ac:dyDescent="0.2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4" t="s">
        <v>0</v>
      </c>
      <c r="C2" s="55"/>
      <c r="D2" s="56"/>
      <c r="E2" s="1"/>
      <c r="F2" s="1"/>
      <c r="G2" s="1"/>
      <c r="H2" s="1"/>
      <c r="I2" s="1"/>
    </row>
    <row r="3" spans="1:9" x14ac:dyDescent="0.2">
      <c r="A3" s="1"/>
      <c r="B3" s="57" t="s">
        <v>1</v>
      </c>
      <c r="C3" s="58"/>
      <c r="D3" s="59"/>
      <c r="E3" s="1"/>
      <c r="F3" s="1"/>
      <c r="G3" s="1"/>
      <c r="H3" s="1"/>
      <c r="I3" s="1"/>
    </row>
    <row r="4" spans="1:9" x14ac:dyDescent="0.2">
      <c r="A4" s="1"/>
      <c r="B4" s="60" t="s">
        <v>55</v>
      </c>
      <c r="C4" s="61"/>
      <c r="D4" s="62"/>
      <c r="E4" s="1"/>
      <c r="F4" s="1"/>
      <c r="G4" s="1"/>
      <c r="H4" s="1"/>
      <c r="I4" s="1"/>
    </row>
    <row r="5" spans="1:9" x14ac:dyDescent="0.2">
      <c r="A5" s="1"/>
      <c r="B5" s="35"/>
      <c r="C5" s="36" t="s">
        <v>2</v>
      </c>
      <c r="D5" s="37" t="s">
        <v>3</v>
      </c>
      <c r="E5" s="1"/>
      <c r="F5" s="1"/>
      <c r="G5" s="1"/>
      <c r="H5" s="1"/>
      <c r="I5" s="1"/>
    </row>
    <row r="6" spans="1:9" x14ac:dyDescent="0.2">
      <c r="A6" s="1"/>
      <c r="B6" s="48"/>
      <c r="C6" s="49"/>
      <c r="D6" s="50"/>
      <c r="E6" s="1"/>
      <c r="F6" s="1"/>
      <c r="G6" s="1"/>
      <c r="H6" s="1"/>
      <c r="I6" s="1"/>
    </row>
    <row r="7" spans="1:9" x14ac:dyDescent="0.2">
      <c r="A7" s="1"/>
      <c r="B7" s="16" t="s">
        <v>4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5</v>
      </c>
      <c r="C8" s="3">
        <f>SUM(C9:C18)</f>
        <v>2737025419.6199999</v>
      </c>
      <c r="D8" s="19">
        <f>SUM(D9:D18)</f>
        <v>2690006434.71</v>
      </c>
      <c r="E8" s="1"/>
      <c r="F8" s="1"/>
      <c r="G8" s="1"/>
      <c r="H8" s="1"/>
      <c r="I8" s="1"/>
    </row>
    <row r="9" spans="1:9" x14ac:dyDescent="0.2">
      <c r="A9" s="1"/>
      <c r="B9" s="20" t="s">
        <v>6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7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8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9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10</v>
      </c>
      <c r="C13" s="9">
        <v>33700147.18</v>
      </c>
      <c r="D13" s="21">
        <v>25649619.789999999</v>
      </c>
      <c r="E13" s="1"/>
      <c r="F13" s="1"/>
      <c r="G13" s="1"/>
      <c r="H13" s="1"/>
      <c r="I13" s="1"/>
    </row>
    <row r="14" spans="1:9" x14ac:dyDescent="0.2">
      <c r="A14" s="1"/>
      <c r="B14" s="20" t="s">
        <v>11</v>
      </c>
      <c r="C14" s="9">
        <v>653790.39</v>
      </c>
      <c r="D14" s="21">
        <v>294504.03000000003</v>
      </c>
      <c r="E14" s="1"/>
      <c r="F14" s="1"/>
      <c r="G14" s="1"/>
      <c r="H14" s="1"/>
      <c r="I14" s="1"/>
    </row>
    <row r="15" spans="1:9" x14ac:dyDescent="0.2">
      <c r="A15" s="1"/>
      <c r="B15" s="20" t="s">
        <v>12</v>
      </c>
      <c r="C15" s="9">
        <v>391203289.06999999</v>
      </c>
      <c r="D15" s="21">
        <v>358989400.63</v>
      </c>
      <c r="E15" s="1"/>
      <c r="F15" s="1"/>
      <c r="G15" s="1"/>
      <c r="H15" s="1"/>
      <c r="I15" s="1"/>
    </row>
    <row r="16" spans="1:9" ht="24" x14ac:dyDescent="0.2">
      <c r="A16" s="1"/>
      <c r="B16" s="20" t="s">
        <v>13</v>
      </c>
      <c r="C16" s="9">
        <v>2311468192.98</v>
      </c>
      <c r="D16" s="21">
        <v>2305072910.2600002</v>
      </c>
      <c r="E16" s="1"/>
      <c r="F16" s="1"/>
      <c r="G16" s="1"/>
      <c r="H16" s="1"/>
      <c r="I16" s="1"/>
    </row>
    <row r="17" spans="1:9" ht="24" x14ac:dyDescent="0.2">
      <c r="A17" s="1"/>
      <c r="B17" s="20" t="s">
        <v>14</v>
      </c>
      <c r="C17" s="9">
        <v>0</v>
      </c>
      <c r="D17" s="21">
        <v>0</v>
      </c>
      <c r="E17" s="1"/>
      <c r="F17" s="1"/>
      <c r="G17" s="1"/>
      <c r="H17" s="1"/>
      <c r="I17" s="1"/>
    </row>
    <row r="18" spans="1:9" x14ac:dyDescent="0.2">
      <c r="A18" s="1"/>
      <c r="B18" s="20" t="s">
        <v>15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16</v>
      </c>
      <c r="C19" s="3">
        <f>SUM(C20:C35)</f>
        <v>2729926256.3500004</v>
      </c>
      <c r="D19" s="19">
        <f>SUM(D20:D35)</f>
        <v>2475960643.2600002</v>
      </c>
      <c r="E19" s="1"/>
      <c r="F19" s="1"/>
      <c r="G19" s="1"/>
      <c r="H19" s="1"/>
      <c r="I19" s="1"/>
    </row>
    <row r="20" spans="1:9" x14ac:dyDescent="0.2">
      <c r="A20" s="1"/>
      <c r="B20" s="20" t="s">
        <v>17</v>
      </c>
      <c r="C20" s="9">
        <v>1907241599.4000001</v>
      </c>
      <c r="D20" s="21">
        <v>1773606503.8900001</v>
      </c>
      <c r="E20" s="1"/>
      <c r="F20" s="1"/>
      <c r="G20" s="1"/>
      <c r="H20" s="1"/>
      <c r="I20" s="1"/>
    </row>
    <row r="21" spans="1:9" x14ac:dyDescent="0.2">
      <c r="A21" s="1"/>
      <c r="B21" s="20" t="s">
        <v>18</v>
      </c>
      <c r="C21" s="9">
        <v>88452835.079999998</v>
      </c>
      <c r="D21" s="21">
        <v>90207159.810000002</v>
      </c>
      <c r="E21" s="1"/>
      <c r="F21" s="1"/>
      <c r="G21" s="1"/>
      <c r="H21" s="1"/>
      <c r="I21" s="1"/>
    </row>
    <row r="22" spans="1:9" x14ac:dyDescent="0.2">
      <c r="A22" s="1"/>
      <c r="B22" s="20" t="s">
        <v>19</v>
      </c>
      <c r="C22" s="9">
        <v>204385323.78</v>
      </c>
      <c r="D22" s="21">
        <v>185742940.41</v>
      </c>
      <c r="E22" s="1"/>
      <c r="F22" s="4"/>
      <c r="G22" s="1"/>
      <c r="H22" s="1"/>
      <c r="I22" s="1"/>
    </row>
    <row r="23" spans="1:9" x14ac:dyDescent="0.2">
      <c r="A23" s="1"/>
      <c r="B23" s="20" t="s">
        <v>20</v>
      </c>
      <c r="C23" s="9">
        <v>200979666.94</v>
      </c>
      <c r="D23" s="21">
        <v>171010322.47</v>
      </c>
      <c r="E23" s="1"/>
      <c r="F23" s="1"/>
      <c r="G23" s="1"/>
      <c r="H23" s="1"/>
      <c r="I23" s="1"/>
    </row>
    <row r="24" spans="1:9" x14ac:dyDescent="0.2">
      <c r="A24" s="1"/>
      <c r="B24" s="20" t="s">
        <v>21</v>
      </c>
      <c r="C24" s="9">
        <v>0</v>
      </c>
      <c r="D24" s="21">
        <v>391384</v>
      </c>
      <c r="E24" s="1"/>
      <c r="F24" s="1"/>
      <c r="G24" s="1"/>
      <c r="H24" s="1"/>
      <c r="I24" s="1"/>
    </row>
    <row r="25" spans="1:9" x14ac:dyDescent="0.2">
      <c r="A25" s="1"/>
      <c r="B25" s="20" t="s">
        <v>22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23</v>
      </c>
      <c r="C26" s="9">
        <v>25952790.210000001</v>
      </c>
      <c r="D26" s="21">
        <v>22196140.25</v>
      </c>
      <c r="E26" s="1"/>
      <c r="F26" s="1"/>
      <c r="G26" s="1"/>
      <c r="H26" s="1"/>
      <c r="I26" s="1"/>
    </row>
    <row r="27" spans="1:9" x14ac:dyDescent="0.2">
      <c r="A27" s="1"/>
      <c r="B27" s="20" t="s">
        <v>24</v>
      </c>
      <c r="C27" s="9">
        <v>205743501.13999999</v>
      </c>
      <c r="D27" s="21">
        <v>199423604.63</v>
      </c>
      <c r="E27" s="1"/>
      <c r="F27" s="1"/>
      <c r="G27" s="1"/>
      <c r="H27" s="1"/>
      <c r="I27" s="1"/>
    </row>
    <row r="28" spans="1:9" x14ac:dyDescent="0.2">
      <c r="A28" s="1"/>
      <c r="B28" s="20" t="s">
        <v>25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26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27</v>
      </c>
      <c r="C30" s="9">
        <v>0</v>
      </c>
      <c r="D30" s="21">
        <v>3000</v>
      </c>
      <c r="E30" s="1"/>
      <c r="F30" s="1"/>
      <c r="G30" s="1"/>
      <c r="H30" s="1"/>
      <c r="I30" s="1"/>
    </row>
    <row r="31" spans="1:9" x14ac:dyDescent="0.2">
      <c r="A31" s="1"/>
      <c r="B31" s="20" t="s">
        <v>28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29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30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31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32</v>
      </c>
      <c r="C35" s="9">
        <v>97170539.799999997</v>
      </c>
      <c r="D35" s="21">
        <v>33379587.800000001</v>
      </c>
      <c r="E35" s="1"/>
      <c r="F35" s="1"/>
      <c r="G35" s="1"/>
      <c r="H35" s="1"/>
      <c r="I35" s="1"/>
    </row>
    <row r="36" spans="1:9" x14ac:dyDescent="0.2">
      <c r="A36" s="1"/>
      <c r="B36" s="22" t="s">
        <v>33</v>
      </c>
      <c r="C36" s="5">
        <f>C8-C19</f>
        <v>7099163.2699995041</v>
      </c>
      <c r="D36" s="23">
        <f>SUM(D8-D19)</f>
        <v>214045791.44999981</v>
      </c>
      <c r="E36" s="1"/>
      <c r="F36" s="1"/>
      <c r="G36" s="1"/>
      <c r="H36" s="1"/>
      <c r="I36" s="1"/>
    </row>
    <row r="37" spans="1:9" x14ac:dyDescent="0.2">
      <c r="A37" s="1"/>
      <c r="B37" s="48"/>
      <c r="C37" s="49"/>
      <c r="D37" s="50"/>
      <c r="E37" s="1"/>
      <c r="F37" s="1"/>
      <c r="G37" s="1"/>
      <c r="H37" s="1"/>
      <c r="I37" s="1"/>
    </row>
    <row r="38" spans="1:9" x14ac:dyDescent="0.2">
      <c r="A38" s="1"/>
      <c r="B38" s="16" t="s">
        <v>34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5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35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36</v>
      </c>
      <c r="B41" s="25" t="s">
        <v>37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38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16</v>
      </c>
      <c r="C43" s="6">
        <f>SUM(C44:C46)</f>
        <v>47708827.709999993</v>
      </c>
      <c r="D43" s="24">
        <f>SUM(D44:D46)</f>
        <v>29807835.549999997</v>
      </c>
      <c r="E43" s="1"/>
      <c r="F43" s="1"/>
      <c r="G43" s="1"/>
      <c r="H43" s="1"/>
      <c r="I43" s="1"/>
    </row>
    <row r="44" spans="1:9" x14ac:dyDescent="0.2">
      <c r="A44" s="1"/>
      <c r="B44" s="25" t="s">
        <v>35</v>
      </c>
      <c r="C44" s="10">
        <v>23401289.77</v>
      </c>
      <c r="D44" s="26">
        <v>17200493.899999999</v>
      </c>
      <c r="E44" s="1"/>
      <c r="F44" s="1"/>
      <c r="G44" s="1"/>
      <c r="H44" s="1"/>
      <c r="I44" s="1"/>
    </row>
    <row r="45" spans="1:9" x14ac:dyDescent="0.2">
      <c r="A45" s="1"/>
      <c r="B45" s="25" t="s">
        <v>37</v>
      </c>
      <c r="C45" s="10">
        <v>24256615.25</v>
      </c>
      <c r="D45" s="26">
        <v>12487541.65</v>
      </c>
      <c r="E45" s="1"/>
      <c r="F45" s="1"/>
      <c r="G45" s="1"/>
      <c r="H45" s="1"/>
      <c r="I45" s="1"/>
    </row>
    <row r="46" spans="1:9" x14ac:dyDescent="0.2">
      <c r="A46" s="1"/>
      <c r="B46" s="25" t="s">
        <v>39</v>
      </c>
      <c r="C46" s="10">
        <v>50922.69</v>
      </c>
      <c r="D46" s="26">
        <v>119800</v>
      </c>
      <c r="E46" s="1"/>
      <c r="F46" s="1"/>
      <c r="G46" s="1"/>
      <c r="H46" s="1"/>
      <c r="I46" s="1"/>
    </row>
    <row r="47" spans="1:9" x14ac:dyDescent="0.2">
      <c r="A47" s="1"/>
      <c r="B47" s="22" t="s">
        <v>40</v>
      </c>
      <c r="C47" s="6">
        <f>C39-C43</f>
        <v>-47708827.709999993</v>
      </c>
      <c r="D47" s="24">
        <f>D39-D43</f>
        <v>-29807835.549999997</v>
      </c>
      <c r="E47" s="1"/>
      <c r="F47" s="1"/>
      <c r="G47" s="1"/>
      <c r="H47" s="1"/>
      <c r="I47" s="1"/>
    </row>
    <row r="48" spans="1:9" x14ac:dyDescent="0.2">
      <c r="A48" s="1"/>
      <c r="B48" s="48"/>
      <c r="C48" s="49"/>
      <c r="D48" s="50"/>
      <c r="E48" s="1"/>
      <c r="F48" s="1"/>
      <c r="G48" s="1"/>
      <c r="H48" s="1"/>
      <c r="I48" s="1"/>
    </row>
    <row r="49" spans="1:9" x14ac:dyDescent="0.2">
      <c r="A49" s="1"/>
      <c r="B49" s="16" t="s">
        <v>41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5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42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43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44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45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16</v>
      </c>
      <c r="C55" s="3">
        <f>SUM(C56+C59)</f>
        <v>1571056.55</v>
      </c>
      <c r="D55" s="19">
        <f>SUM(D56+D59)</f>
        <v>29931134.699999999</v>
      </c>
      <c r="E55" s="1"/>
      <c r="F55" s="1"/>
      <c r="G55" s="1"/>
      <c r="H55" s="1"/>
      <c r="I55" s="1"/>
    </row>
    <row r="56" spans="1:9" x14ac:dyDescent="0.2">
      <c r="A56" s="1"/>
      <c r="B56" s="25" t="s">
        <v>46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43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44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47</v>
      </c>
      <c r="C59" s="11">
        <v>1571056.55</v>
      </c>
      <c r="D59" s="30">
        <v>29931134.699999999</v>
      </c>
      <c r="E59" s="1"/>
      <c r="F59" s="1"/>
      <c r="G59" s="1"/>
      <c r="H59" s="1"/>
      <c r="I59" s="1"/>
    </row>
    <row r="60" spans="1:9" x14ac:dyDescent="0.2">
      <c r="A60" s="1"/>
      <c r="B60" s="22" t="s">
        <v>48</v>
      </c>
      <c r="C60" s="8">
        <f>C50-C55</f>
        <v>-1571056.55</v>
      </c>
      <c r="D60" s="27">
        <f>D50-D55</f>
        <v>-29931134.699999999</v>
      </c>
      <c r="E60" s="1"/>
      <c r="F60" s="1"/>
      <c r="G60" s="1"/>
      <c r="H60" s="1"/>
      <c r="I60" s="1"/>
    </row>
    <row r="61" spans="1:9" x14ac:dyDescent="0.2">
      <c r="A61" s="1"/>
      <c r="B61" s="48"/>
      <c r="C61" s="49"/>
      <c r="D61" s="50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49</v>
      </c>
      <c r="C62" s="5">
        <f>SUM(C60,C47,C36)</f>
        <v>-42180720.990000486</v>
      </c>
      <c r="D62" s="32">
        <f>SUM(D60,D47,D36)</f>
        <v>154306821.19999981</v>
      </c>
      <c r="E62" s="1"/>
      <c r="F62" s="1"/>
      <c r="G62" s="1"/>
      <c r="H62" s="1"/>
      <c r="I62" s="1"/>
    </row>
    <row r="63" spans="1:9" x14ac:dyDescent="0.2">
      <c r="A63" s="1"/>
      <c r="B63" s="48"/>
      <c r="C63" s="49"/>
      <c r="D63" s="50"/>
      <c r="E63" s="1"/>
      <c r="F63" s="1"/>
      <c r="G63" s="1"/>
      <c r="H63" s="1"/>
      <c r="I63" s="1"/>
    </row>
    <row r="64" spans="1:9" x14ac:dyDescent="0.2">
      <c r="A64" s="1"/>
      <c r="B64" s="22" t="s">
        <v>50</v>
      </c>
      <c r="C64" s="12">
        <v>461029381.44999999</v>
      </c>
      <c r="D64" s="33">
        <v>306722560.25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51</v>
      </c>
      <c r="C65" s="12">
        <f>C62+C64</f>
        <v>418848660.4599995</v>
      </c>
      <c r="D65" s="33">
        <v>461029381.44999981</v>
      </c>
      <c r="E65" s="1"/>
      <c r="F65" s="1"/>
      <c r="G65" s="1"/>
      <c r="H65" s="1"/>
      <c r="I65" s="1"/>
    </row>
    <row r="66" spans="1:9" x14ac:dyDescent="0.2">
      <c r="A66" s="1"/>
      <c r="B66" s="51"/>
      <c r="C66" s="52"/>
      <c r="D66" s="53"/>
      <c r="E66" s="1"/>
      <c r="F66" s="1"/>
      <c r="G66" s="1"/>
      <c r="H66" s="1"/>
      <c r="I66" s="1"/>
    </row>
    <row r="67" spans="1:9" x14ac:dyDescent="0.2">
      <c r="A67" s="1"/>
      <c r="B67" s="42" t="s">
        <v>52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ht="15" x14ac:dyDescent="0.25">
      <c r="D72" s="40"/>
    </row>
    <row r="73" spans="1:9" s="39" customFormat="1" x14ac:dyDescent="0.2"/>
    <row r="74" spans="1:9" s="39" customFormat="1" x14ac:dyDescent="0.2"/>
    <row r="75" spans="1:9" s="39" customFormat="1" x14ac:dyDescent="0.2"/>
    <row r="76" spans="1:9" s="39" customFormat="1" x14ac:dyDescent="0.2">
      <c r="B76" s="43"/>
      <c r="C76" s="46"/>
      <c r="D76" s="46"/>
    </row>
    <row r="77" spans="1:9" s="39" customFormat="1" x14ac:dyDescent="0.2">
      <c r="B77" s="44" t="s">
        <v>53</v>
      </c>
      <c r="C77" s="47" t="s">
        <v>56</v>
      </c>
      <c r="D77" s="47"/>
    </row>
    <row r="78" spans="1:9" s="39" customFormat="1" x14ac:dyDescent="0.2">
      <c r="B78" s="45" t="s">
        <v>54</v>
      </c>
      <c r="C78" s="47" t="s">
        <v>57</v>
      </c>
      <c r="D78" s="47"/>
    </row>
    <row r="79" spans="1:9" s="39" customFormat="1" x14ac:dyDescent="0.2"/>
    <row r="80" spans="1:9" s="39" customFormat="1" x14ac:dyDescent="0.2"/>
    <row r="81" s="39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password="F376" sheet="1"/>
  <mergeCells count="11">
    <mergeCell ref="B48:D48"/>
    <mergeCell ref="B2:D2"/>
    <mergeCell ref="B3:D3"/>
    <mergeCell ref="B4:D4"/>
    <mergeCell ref="B6:D6"/>
    <mergeCell ref="B37:D37"/>
    <mergeCell ref="C77:D77"/>
    <mergeCell ref="C78:D78"/>
    <mergeCell ref="B61:D61"/>
    <mergeCell ref="B63:D63"/>
    <mergeCell ref="B66:D66"/>
  </mergeCells>
  <printOptions horizontalCentered="1"/>
  <pageMargins left="0.25" right="0.25" top="0.75" bottom="0.75" header="0.3" footer="0.3"/>
  <pageSetup scale="70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cp:lastPrinted>2025-01-14T18:05:08Z</cp:lastPrinted>
  <dcterms:created xsi:type="dcterms:W3CDTF">2019-12-03T19:09:42Z</dcterms:created>
  <dcterms:modified xsi:type="dcterms:W3CDTF">2025-01-23T19:52:22Z</dcterms:modified>
</cp:coreProperties>
</file>